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7100" windowHeight="61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Sayfa1!$A$1:$Z$69</definedName>
  </definedNames>
  <calcPr calcId="145621"/>
</workbook>
</file>

<file path=xl/calcChain.xml><?xml version="1.0" encoding="utf-8"?>
<calcChain xmlns="http://schemas.openxmlformats.org/spreadsheetml/2006/main">
  <c r="E70" i="1" l="1"/>
  <c r="AB13" i="1" s="1"/>
  <c r="E13" i="1" s="1"/>
  <c r="F70" i="1"/>
  <c r="AB14" i="1" s="1"/>
  <c r="E14" i="1" s="1"/>
  <c r="G70" i="1"/>
  <c r="AB15" i="1" s="1"/>
  <c r="E15" i="1" s="1"/>
  <c r="H70" i="1"/>
  <c r="AB16" i="1" s="1"/>
  <c r="E16" i="1" s="1"/>
  <c r="I70" i="1"/>
  <c r="AB17" i="1" s="1"/>
  <c r="E17" i="1" s="1"/>
  <c r="J70" i="1"/>
  <c r="AB18" i="1" s="1"/>
  <c r="E18" i="1" s="1"/>
  <c r="K70" i="1"/>
  <c r="AB19" i="1" s="1"/>
  <c r="E19" i="1" s="1"/>
  <c r="L70" i="1"/>
  <c r="AB20" i="1" s="1"/>
  <c r="E20" i="1" s="1"/>
  <c r="M70" i="1"/>
  <c r="AB21" i="1" s="1"/>
  <c r="E21" i="1" s="1"/>
  <c r="N70" i="1"/>
  <c r="AB22" i="1" s="1"/>
  <c r="E22" i="1" s="1"/>
  <c r="O70" i="1"/>
  <c r="AB23" i="1" s="1"/>
  <c r="E23" i="1" s="1"/>
  <c r="P70" i="1"/>
  <c r="AB24" i="1" s="1"/>
  <c r="E24" i="1" s="1"/>
  <c r="Q70" i="1"/>
  <c r="AB25" i="1" s="1"/>
  <c r="E25" i="1" s="1"/>
  <c r="R70" i="1"/>
  <c r="AB26" i="1" s="1"/>
  <c r="E26" i="1" s="1"/>
  <c r="S70" i="1"/>
  <c r="AB27" i="1" s="1"/>
  <c r="E27" i="1" s="1"/>
  <c r="T70" i="1"/>
  <c r="AB28" i="1" s="1"/>
  <c r="E28" i="1" s="1"/>
  <c r="U70" i="1"/>
  <c r="AB29" i="1" s="1"/>
  <c r="E29" i="1" s="1"/>
  <c r="V70" i="1"/>
  <c r="AB30" i="1" s="1"/>
  <c r="E30" i="1" s="1"/>
  <c r="W70" i="1"/>
  <c r="AB31" i="1" s="1"/>
  <c r="E31" i="1" s="1"/>
  <c r="D70" i="1"/>
  <c r="AB12" i="1" s="1"/>
  <c r="E12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Y69" i="1"/>
  <c r="X69" i="1"/>
  <c r="X68" i="1"/>
  <c r="Y68" i="1" s="1"/>
  <c r="O15" i="1" l="1"/>
  <c r="O16" i="1"/>
  <c r="O12" i="1"/>
  <c r="O13" i="1"/>
  <c r="O14" i="1"/>
  <c r="O17" i="1"/>
  <c r="O18" i="1" l="1"/>
  <c r="R12" i="1" s="1"/>
</calcChain>
</file>

<file path=xl/sharedStrings.xml><?xml version="1.0" encoding="utf-8"?>
<sst xmlns="http://schemas.openxmlformats.org/spreadsheetml/2006/main" count="51" uniqueCount="49">
  <si>
    <t xml:space="preserve">PUAN </t>
  </si>
  <si>
    <t>NOT</t>
  </si>
  <si>
    <t>SONUÇ</t>
  </si>
  <si>
    <t>NO</t>
  </si>
  <si>
    <t>AD SOYAD</t>
  </si>
  <si>
    <t>SIRA</t>
  </si>
  <si>
    <t>ÖĞRENCİNİN</t>
  </si>
  <si>
    <t>GİRMEDİ (G)</t>
  </si>
  <si>
    <t>: I</t>
  </si>
  <si>
    <t>OKUL</t>
  </si>
  <si>
    <t>ÖĞRETİM YILI</t>
  </si>
  <si>
    <t>DÖNEM</t>
  </si>
  <si>
    <t>DERS</t>
  </si>
  <si>
    <t>: 1</t>
  </si>
  <si>
    <t>SINIF</t>
  </si>
  <si>
    <t>SINAV NO</t>
  </si>
  <si>
    <t>ÖĞRETMEN</t>
  </si>
  <si>
    <t>TARİH</t>
  </si>
  <si>
    <t>Puanların Ortalaması:</t>
  </si>
  <si>
    <t>Başarı Yüzdesi:</t>
  </si>
  <si>
    <t>SINAV ANALİZİ</t>
  </si>
  <si>
    <t>SINAVIN DEĞERLENDİRMESİ</t>
  </si>
  <si>
    <t>SINAV BAŞARI ANALİZİ ve DEĞERLENDİRMESİ</t>
  </si>
  <si>
    <r>
      <t>"</t>
    </r>
    <r>
      <rPr>
        <sz val="11"/>
        <color rgb="FFFF0000"/>
        <rFont val="Calibri"/>
        <family val="2"/>
        <charset val="162"/>
        <scheme val="minor"/>
      </rPr>
      <t>GEÇME</t>
    </r>
    <r>
      <rPr>
        <sz val="11"/>
        <color theme="1"/>
        <rFont val="Calibri"/>
        <family val="2"/>
        <charset val="162"/>
        <scheme val="minor"/>
      </rPr>
      <t>Z" alan öğrenci sayısı:</t>
    </r>
  </si>
  <si>
    <r>
      <t>"</t>
    </r>
    <r>
      <rPr>
        <sz val="11"/>
        <color rgb="FFFF0000"/>
        <rFont val="Calibri"/>
        <family val="2"/>
        <charset val="162"/>
        <scheme val="minor"/>
      </rPr>
      <t>GEÇER</t>
    </r>
    <r>
      <rPr>
        <sz val="11"/>
        <color theme="1"/>
        <rFont val="Calibri"/>
        <family val="2"/>
        <charset val="162"/>
        <scheme val="minor"/>
      </rPr>
      <t>" alan öğrenci sayısı:</t>
    </r>
  </si>
  <si>
    <r>
      <t>"</t>
    </r>
    <r>
      <rPr>
        <sz val="11"/>
        <color rgb="FFFF0000"/>
        <rFont val="Calibri"/>
        <family val="2"/>
        <charset val="162"/>
        <scheme val="minor"/>
      </rPr>
      <t>ORTA</t>
    </r>
    <r>
      <rPr>
        <sz val="11"/>
        <color theme="1"/>
        <rFont val="Calibri"/>
        <family val="2"/>
        <charset val="162"/>
        <scheme val="minor"/>
      </rPr>
      <t>" alan öğrenci sayısı:</t>
    </r>
  </si>
  <si>
    <r>
      <t>"</t>
    </r>
    <r>
      <rPr>
        <sz val="11"/>
        <color rgb="FFFF0000"/>
        <rFont val="Calibri"/>
        <family val="2"/>
        <charset val="162"/>
        <scheme val="minor"/>
      </rPr>
      <t>İYİ</t>
    </r>
    <r>
      <rPr>
        <sz val="11"/>
        <color theme="1"/>
        <rFont val="Calibri"/>
        <family val="2"/>
        <charset val="162"/>
        <scheme val="minor"/>
      </rPr>
      <t>" alan öğrenci sayısı:</t>
    </r>
  </si>
  <si>
    <r>
      <t>"</t>
    </r>
    <r>
      <rPr>
        <sz val="11"/>
        <color rgb="FFFF0000"/>
        <rFont val="Calibri"/>
        <family val="2"/>
        <charset val="162"/>
        <scheme val="minor"/>
      </rPr>
      <t>PEKİYİ</t>
    </r>
    <r>
      <rPr>
        <sz val="11"/>
        <color theme="1"/>
        <rFont val="Calibri"/>
        <family val="2"/>
        <charset val="162"/>
        <scheme val="minor"/>
      </rPr>
      <t>" alan öğrenci sayısı:</t>
    </r>
  </si>
  <si>
    <t>İç çarpım</t>
  </si>
  <si>
    <t>Vektörün normu</t>
  </si>
  <si>
    <t>İ,ç çarpım</t>
  </si>
  <si>
    <t>İki vektör arasındaki açı</t>
  </si>
  <si>
    <t>Lineer bağımlılık</t>
  </si>
  <si>
    <t>Vektörlerde toplama</t>
  </si>
  <si>
    <t>Dik izdüşüm</t>
  </si>
  <si>
    <t>Vektörlerde işlemler</t>
  </si>
  <si>
    <t>Nokta, doğru, düzlem</t>
  </si>
  <si>
    <t>Birim vektör</t>
  </si>
  <si>
    <r>
      <rPr>
        <b/>
        <sz val="10"/>
        <color rgb="FFFF0000"/>
        <rFont val="Symbol"/>
        <family val="1"/>
        <charset val="2"/>
      </rPr>
      <t xml:space="preserve">¬ </t>
    </r>
    <r>
      <rPr>
        <b/>
        <sz val="10"/>
        <color rgb="FFFF0000"/>
        <rFont val="Calibri"/>
        <family val="2"/>
        <charset val="162"/>
        <scheme val="minor"/>
      </rPr>
      <t>Soruların değerlendirildiği puan</t>
    </r>
  </si>
  <si>
    <t>http://www.aktuelegitim.com</t>
  </si>
  <si>
    <t>Hazırlayan: Ahmet Aslan</t>
  </si>
  <si>
    <t>SORULAR (20 soruluk)</t>
  </si>
  <si>
    <t>KONULAR (Hangi soru hangi konuyla ilgili)</t>
  </si>
  <si>
    <t>: 2016/2017</t>
  </si>
  <si>
    <t>: 7/A</t>
  </si>
  <si>
    <t>: 22.11.2016</t>
  </si>
  <si>
    <t>:</t>
  </si>
  <si>
    <t>:YEŞİLYURT ORTAOKULU</t>
  </si>
  <si>
    <t>:MATEMATİK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</si>
</sst>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Tahoma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10"/>
      <color rgb="FFFF0000"/>
      <name val="Symbol"/>
      <family val="1"/>
      <charset val="2"/>
    </font>
    <font>
      <b/>
      <sz val="11"/>
      <color theme="3" tint="0.3999755851924192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FF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49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  <protection locked="0"/>
    </xf>
    <xf numFmtId="0" fontId="4" fillId="0" borderId="5" xfId="2" applyFont="1" applyFill="1" applyBorder="1" applyAlignment="1" applyProtection="1">
      <alignment horizontal="left" vertical="center"/>
      <protection locked="0"/>
    </xf>
    <xf numFmtId="0" fontId="4" fillId="0" borderId="7" xfId="2" applyFont="1" applyFill="1" applyBorder="1" applyAlignment="1" applyProtection="1">
      <alignment horizontal="left" vertical="center"/>
      <protection locked="0"/>
    </xf>
    <xf numFmtId="0" fontId="4" fillId="0" borderId="10" xfId="2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Protection="1"/>
    <xf numFmtId="0" fontId="10" fillId="0" borderId="0" xfId="0" applyFont="1" applyFill="1" applyBorder="1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vertical="center" wrapText="1" shrinkToFit="1"/>
    </xf>
    <xf numFmtId="0" fontId="10" fillId="0" borderId="0" xfId="0" applyFont="1" applyFill="1" applyBorder="1" applyAlignment="1" applyProtection="1">
      <alignment vertical="center" wrapText="1" shrinkToFit="1"/>
    </xf>
    <xf numFmtId="0" fontId="1" fillId="4" borderId="1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1" fillId="4" borderId="16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0" fillId="0" borderId="0" xfId="0" applyFont="1" applyProtection="1"/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8" fillId="0" borderId="0" xfId="4" applyFont="1" applyAlignment="1" applyProtection="1"/>
    <xf numFmtId="0" fontId="8" fillId="0" borderId="8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left" vertical="center"/>
    </xf>
    <xf numFmtId="0" fontId="0" fillId="5" borderId="20" xfId="0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6" fillId="5" borderId="31" xfId="0" applyFont="1" applyFill="1" applyBorder="1" applyAlignment="1" applyProtection="1">
      <alignment horizontal="left" vertical="center"/>
    </xf>
    <xf numFmtId="0" fontId="6" fillId="5" borderId="32" xfId="0" applyFont="1" applyFill="1" applyBorder="1" applyAlignment="1" applyProtection="1">
      <alignment horizontal="left" vertical="center"/>
    </xf>
    <xf numFmtId="0" fontId="6" fillId="5" borderId="33" xfId="0" applyFont="1" applyFill="1" applyBorder="1" applyAlignment="1" applyProtection="1">
      <alignment horizontal="left" vertical="center"/>
    </xf>
    <xf numFmtId="2" fontId="6" fillId="8" borderId="16" xfId="0" applyNumberFormat="1" applyFont="1" applyFill="1" applyBorder="1" applyAlignment="1" applyProtection="1">
      <alignment horizontal="right" vertical="center"/>
    </xf>
    <xf numFmtId="2" fontId="6" fillId="8" borderId="18" xfId="0" applyNumberFormat="1" applyFont="1" applyFill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left" vertical="center" wrapText="1" shrinkToFit="1"/>
    </xf>
    <xf numFmtId="0" fontId="0" fillId="0" borderId="1" xfId="0" applyBorder="1" applyAlignment="1" applyProtection="1">
      <alignment horizontal="left" vertical="center" wrapText="1" shrinkToFit="1"/>
    </xf>
    <xf numFmtId="0" fontId="0" fillId="0" borderId="15" xfId="0" applyBorder="1" applyAlignment="1" applyProtection="1">
      <alignment horizontal="left" vertical="center" wrapText="1" shrinkToFit="1"/>
    </xf>
    <xf numFmtId="0" fontId="0" fillId="0" borderId="14" xfId="0" applyBorder="1" applyAlignment="1" applyProtection="1">
      <alignment horizontal="left" vertical="center" wrapText="1" shrinkToFit="1"/>
    </xf>
    <xf numFmtId="0" fontId="0" fillId="0" borderId="16" xfId="0" applyBorder="1" applyAlignment="1" applyProtection="1">
      <alignment horizontal="left" vertical="center" wrapText="1" shrinkToFit="1"/>
    </xf>
    <xf numFmtId="0" fontId="0" fillId="0" borderId="17" xfId="0" applyBorder="1" applyAlignment="1" applyProtection="1">
      <alignment horizontal="left" vertical="center" wrapText="1" shrinkToFit="1"/>
    </xf>
    <xf numFmtId="0" fontId="0" fillId="0" borderId="18" xfId="0" applyBorder="1" applyAlignment="1" applyProtection="1">
      <alignment horizontal="left" vertical="center" wrapText="1" shrinkToFi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4" fillId="0" borderId="7" xfId="3" applyFont="1" applyFill="1" applyBorder="1" applyAlignment="1" applyProtection="1">
      <alignment horizontal="left" vertical="center"/>
      <protection locked="0"/>
    </xf>
    <xf numFmtId="0" fontId="4" fillId="0" borderId="4" xfId="3" applyFont="1" applyFill="1" applyBorder="1" applyAlignment="1" applyProtection="1">
      <alignment horizontal="left" vertical="center"/>
      <protection locked="0"/>
    </xf>
    <xf numFmtId="0" fontId="4" fillId="0" borderId="5" xfId="3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2" fontId="9" fillId="8" borderId="21" xfId="0" applyNumberFormat="1" applyFont="1" applyFill="1" applyBorder="1" applyAlignment="1" applyProtection="1">
      <alignment horizontal="right" vertical="center"/>
    </xf>
    <xf numFmtId="2" fontId="9" fillId="8" borderId="22" xfId="0" applyNumberFormat="1" applyFont="1" applyFill="1" applyBorder="1" applyAlignment="1" applyProtection="1">
      <alignment horizontal="right" vertical="center"/>
    </xf>
    <xf numFmtId="0" fontId="1" fillId="8" borderId="17" xfId="0" applyFont="1" applyFill="1" applyBorder="1" applyAlignment="1" applyProtection="1">
      <alignment horizontal="center" vertical="center"/>
    </xf>
    <xf numFmtId="0" fontId="1" fillId="8" borderId="18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horizontal="left" vertical="center"/>
      <protection locked="0"/>
    </xf>
    <xf numFmtId="0" fontId="1" fillId="8" borderId="12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left" vertical="center"/>
    </xf>
    <xf numFmtId="0" fontId="0" fillId="5" borderId="32" xfId="0" applyFill="1" applyBorder="1" applyAlignment="1" applyProtection="1">
      <alignment horizontal="left" vertical="center"/>
    </xf>
    <xf numFmtId="0" fontId="0" fillId="5" borderId="34" xfId="0" applyFill="1" applyBorder="1" applyAlignment="1" applyProtection="1">
      <alignment horizontal="left" vertical="center"/>
    </xf>
    <xf numFmtId="0" fontId="0" fillId="3" borderId="20" xfId="0" applyFont="1" applyFill="1" applyBorder="1" applyAlignment="1" applyProtection="1">
      <alignment horizontal="center" vertical="center"/>
    </xf>
    <xf numFmtId="0" fontId="0" fillId="3" borderId="36" xfId="0" applyFont="1" applyFill="1" applyBorder="1" applyAlignment="1" applyProtection="1">
      <alignment horizontal="center" vertical="center"/>
    </xf>
    <xf numFmtId="0" fontId="0" fillId="3" borderId="35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</xf>
    <xf numFmtId="0" fontId="0" fillId="5" borderId="24" xfId="0" applyFill="1" applyBorder="1" applyAlignment="1" applyProtection="1">
      <alignment horizontal="left" vertical="center"/>
    </xf>
    <xf numFmtId="0" fontId="0" fillId="5" borderId="25" xfId="0" applyFill="1" applyBorder="1" applyAlignment="1" applyProtection="1">
      <alignment horizontal="left" vertical="center"/>
    </xf>
    <xf numFmtId="0" fontId="0" fillId="5" borderId="29" xfId="0" applyFill="1" applyBorder="1" applyAlignment="1" applyProtection="1">
      <alignment horizontal="left" vertical="center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center" vertical="center"/>
    </xf>
    <xf numFmtId="0" fontId="5" fillId="5" borderId="39" xfId="0" applyFont="1" applyFill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</xf>
    <xf numFmtId="0" fontId="5" fillId="5" borderId="42" xfId="0" applyFont="1" applyFill="1" applyBorder="1" applyAlignment="1" applyProtection="1">
      <alignment horizontal="center" vertical="center"/>
    </xf>
    <xf numFmtId="0" fontId="5" fillId="5" borderId="43" xfId="0" applyFont="1" applyFill="1" applyBorder="1" applyAlignment="1" applyProtection="1">
      <alignment horizontal="center" vertical="center"/>
    </xf>
    <xf numFmtId="0" fontId="0" fillId="3" borderId="3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0" fillId="3" borderId="37" xfId="0" applyFont="1" applyFill="1" applyBorder="1" applyAlignment="1" applyProtection="1">
      <alignment horizontal="left" vertical="center"/>
      <protection locked="0"/>
    </xf>
    <xf numFmtId="0" fontId="0" fillId="3" borderId="32" xfId="0" applyFont="1" applyFill="1" applyBorder="1" applyAlignment="1" applyProtection="1">
      <alignment horizontal="left" vertical="center"/>
      <protection locked="0"/>
    </xf>
    <xf numFmtId="0" fontId="0" fillId="3" borderId="34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</cellXfs>
  <cellStyles count="5">
    <cellStyle name="Köprü" xfId="4" builtinId="8"/>
    <cellStyle name="Normal" xfId="0" builtinId="0"/>
    <cellStyle name="Normal 2" xfId="1"/>
    <cellStyle name="Normal 3" xfId="2"/>
    <cellStyle name="Normal 4" xfId="3"/>
  </cellStyles>
  <dxfs count="1">
    <dxf>
      <fill>
        <patternFill>
          <fgColor rgb="FFFF0000"/>
        </patternFill>
      </fill>
    </dxf>
  </dxfs>
  <tableStyles count="0" defaultTableStyle="TableStyleMedium9" defaultPivotStyle="PivotStyleLight16"/>
  <colors>
    <mruColors>
      <color rgb="FFF2F4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Soruların</a:t>
            </a:r>
            <a:r>
              <a:rPr lang="tr-TR" baseline="0"/>
              <a:t> cevplanma yüzdesi</a:t>
            </a:r>
          </a:p>
          <a:p>
            <a:pPr>
              <a:defRPr/>
            </a:pPr>
            <a:endParaRPr lang="tr-T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342034734346343E-2"/>
          <c:y val="0.17534327501666794"/>
          <c:w val="0.90651417441598059"/>
          <c:h val="0.68172671342127422"/>
        </c:manualLayout>
      </c:layout>
      <c:lineChart>
        <c:grouping val="stacked"/>
        <c:varyColors val="0"/>
        <c:ser>
          <c:idx val="0"/>
          <c:order val="0"/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Sayfa1!$D$70:$W$70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0048"/>
        <c:axId val="79571584"/>
      </c:lineChart>
      <c:catAx>
        <c:axId val="79570048"/>
        <c:scaling>
          <c:orientation val="minMax"/>
        </c:scaling>
        <c:delete val="0"/>
        <c:axPos val="b"/>
        <c:minorGridlines>
          <c:spPr>
            <a:ln>
              <a:solidFill>
                <a:srgbClr val="4F81BD">
                  <a:alpha val="50000"/>
                </a:srgb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rgbClr val="EEECE1">
              <a:lumMod val="90000"/>
              <a:alpha val="82000"/>
            </a:srgbClr>
          </a:solidFill>
        </c:spPr>
        <c:crossAx val="79571584"/>
        <c:crosses val="autoZero"/>
        <c:auto val="1"/>
        <c:lblAlgn val="ctr"/>
        <c:lblOffset val="100"/>
        <c:noMultiLvlLbl val="0"/>
      </c:catAx>
      <c:valAx>
        <c:axId val="79571584"/>
        <c:scaling>
          <c:orientation val="minMax"/>
        </c:scaling>
        <c:delete val="0"/>
        <c:axPos val="l"/>
        <c:majorGridlines/>
        <c:numFmt formatCode="0" sourceLinked="0"/>
        <c:majorTickMark val="in"/>
        <c:minorTickMark val="in"/>
        <c:tickLblPos val="nextTo"/>
        <c:spPr>
          <a:blipFill dpi="0" rotWithShape="1">
            <a:blip xmlns:r="http://schemas.openxmlformats.org/officeDocument/2006/relationships" r:embed="rId1">
              <a:alphaModFix amt="15000"/>
            </a:blip>
            <a:srcRect/>
            <a:tile tx="0" ty="0" sx="100000" sy="100000" flip="none" algn="tl"/>
          </a:blipFill>
          <a:ln>
            <a:solidFill>
              <a:srgbClr val="4F81BD"/>
            </a:solidFill>
          </a:ln>
          <a:effectLst>
            <a:outerShdw dist="50800" dir="5400000" algn="ctr" rotWithShape="0">
              <a:srgbClr val="000000"/>
            </a:outerShdw>
          </a:effectLst>
        </c:spPr>
        <c:crossAx val="795700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18</xdr:row>
      <xdr:rowOff>247649</xdr:rowOff>
    </xdr:from>
    <xdr:to>
      <xdr:col>26</xdr:col>
      <xdr:colOff>0</xdr:colOff>
      <xdr:row>30</xdr:row>
      <xdr:rowOff>238124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ktuelegit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tabSelected="1" workbookViewId="0">
      <selection activeCell="C73" sqref="C73"/>
    </sheetView>
  </sheetViews>
  <sheetFormatPr defaultRowHeight="15" x14ac:dyDescent="0.25"/>
  <cols>
    <col min="1" max="1" width="5.5703125" style="19" customWidth="1"/>
    <col min="2" max="2" width="6" style="19" customWidth="1"/>
    <col min="3" max="3" width="30.7109375" style="19" customWidth="1"/>
    <col min="4" max="23" width="4.7109375" style="19" customWidth="1"/>
    <col min="24" max="24" width="6.7109375" style="19" customWidth="1"/>
    <col min="25" max="25" width="9.5703125" style="19" customWidth="1"/>
    <col min="26" max="26" width="11.7109375" style="19" bestFit="1" customWidth="1"/>
    <col min="27" max="27" width="9.140625" style="19"/>
    <col min="28" max="28" width="9.140625" style="20"/>
    <col min="29" max="16384" width="9.140625" style="19"/>
  </cols>
  <sheetData>
    <row r="1" spans="1:35" ht="21" x14ac:dyDescent="0.3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35" ht="6.75" customHeight="1" x14ac:dyDescent="0.35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35" ht="3.7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35" ht="14.25" customHeight="1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5" x14ac:dyDescent="0.25">
      <c r="A5" s="71" t="s">
        <v>9</v>
      </c>
      <c r="B5" s="72"/>
      <c r="C5" s="3" t="s">
        <v>47</v>
      </c>
      <c r="I5" s="15" t="s">
        <v>14</v>
      </c>
      <c r="J5" s="6"/>
      <c r="K5" s="69" t="s">
        <v>44</v>
      </c>
      <c r="L5" s="69"/>
      <c r="M5" s="69"/>
      <c r="N5" s="69"/>
      <c r="O5" s="69"/>
      <c r="P5" s="70"/>
    </row>
    <row r="6" spans="1:35" x14ac:dyDescent="0.25">
      <c r="A6" s="42" t="s">
        <v>10</v>
      </c>
      <c r="B6" s="43"/>
      <c r="C6" s="4" t="s">
        <v>43</v>
      </c>
      <c r="I6" s="14" t="s">
        <v>15</v>
      </c>
      <c r="J6" s="7"/>
      <c r="K6" s="67" t="s">
        <v>13</v>
      </c>
      <c r="L6" s="67"/>
      <c r="M6" s="67"/>
      <c r="N6" s="67"/>
      <c r="O6" s="67"/>
      <c r="P6" s="68"/>
    </row>
    <row r="7" spans="1:35" x14ac:dyDescent="0.25">
      <c r="A7" s="42" t="s">
        <v>11</v>
      </c>
      <c r="B7" s="43"/>
      <c r="C7" s="4" t="s">
        <v>8</v>
      </c>
      <c r="I7" s="14" t="s">
        <v>16</v>
      </c>
      <c r="J7" s="7"/>
      <c r="K7" s="67" t="s">
        <v>46</v>
      </c>
      <c r="L7" s="67"/>
      <c r="M7" s="67"/>
      <c r="N7" s="67"/>
      <c r="O7" s="67"/>
      <c r="P7" s="68"/>
    </row>
    <row r="8" spans="1:35" ht="15.75" thickBot="1" x14ac:dyDescent="0.3">
      <c r="A8" s="40" t="s">
        <v>12</v>
      </c>
      <c r="B8" s="41"/>
      <c r="C8" s="5" t="s">
        <v>48</v>
      </c>
      <c r="I8" s="16" t="s">
        <v>17</v>
      </c>
      <c r="J8" s="8"/>
      <c r="K8" s="79" t="s">
        <v>45</v>
      </c>
      <c r="L8" s="79"/>
      <c r="M8" s="79"/>
      <c r="N8" s="79"/>
      <c r="O8" s="79"/>
      <c r="P8" s="80"/>
    </row>
    <row r="10" spans="1:35" ht="15.75" thickBot="1" x14ac:dyDescent="0.3"/>
    <row r="11" spans="1:35" ht="20.100000000000001" customHeight="1" thickBot="1" x14ac:dyDescent="0.3">
      <c r="A11" s="9" t="s">
        <v>5</v>
      </c>
      <c r="B11" s="112" t="s">
        <v>42</v>
      </c>
      <c r="C11" s="65"/>
      <c r="D11" s="113"/>
      <c r="E11" s="114" t="s">
        <v>2</v>
      </c>
      <c r="F11" s="114"/>
      <c r="G11" s="115"/>
      <c r="I11" s="46" t="s">
        <v>20</v>
      </c>
      <c r="J11" s="47"/>
      <c r="K11" s="47"/>
      <c r="L11" s="47"/>
      <c r="M11" s="47"/>
      <c r="N11" s="47"/>
      <c r="O11" s="47"/>
      <c r="P11" s="48"/>
      <c r="R11" s="64" t="s">
        <v>21</v>
      </c>
      <c r="S11" s="65"/>
      <c r="T11" s="65"/>
      <c r="U11" s="65"/>
      <c r="V11" s="65"/>
      <c r="W11" s="65"/>
      <c r="X11" s="65"/>
      <c r="Y11" s="65"/>
      <c r="Z11" s="66"/>
      <c r="AA11" s="22"/>
      <c r="AB11" s="23"/>
      <c r="AC11" s="22"/>
      <c r="AD11" s="22"/>
      <c r="AE11" s="22"/>
      <c r="AF11" s="22"/>
      <c r="AG11" s="22"/>
      <c r="AH11" s="22"/>
      <c r="AI11" s="22"/>
    </row>
    <row r="12" spans="1:35" ht="20.100000000000001" customHeight="1" x14ac:dyDescent="0.25">
      <c r="A12" s="24">
        <v>1</v>
      </c>
      <c r="B12" s="95" t="s">
        <v>28</v>
      </c>
      <c r="C12" s="96"/>
      <c r="D12" s="97"/>
      <c r="E12" s="86" t="str">
        <f t="shared" ref="E12:E21" si="0">IF(AB12=0,"",AB12)</f>
        <v/>
      </c>
      <c r="F12" s="86"/>
      <c r="G12" s="87"/>
      <c r="I12" s="91" t="s">
        <v>23</v>
      </c>
      <c r="J12" s="92"/>
      <c r="K12" s="92"/>
      <c r="L12" s="92"/>
      <c r="M12" s="92"/>
      <c r="N12" s="93"/>
      <c r="O12" s="81">
        <f>COUNTIF(Y36:Y69,"GEÇMEZ")</f>
        <v>0</v>
      </c>
      <c r="P12" s="82"/>
      <c r="R12" s="57" t="e">
        <f>"Sınıf genelinde % " &amp;ROUND(O18,0)&amp;" başarıya ulaşılmıştır. Sınav ölçme ve değerlendirme kriterleri açısından "&amp; IF(O18&lt;50,"BAŞARISIZ","BAŞARILI")&amp;" kabul edilmektedir. Soldaki SONUÇ bölümünde başarısız olarak sonuçlandırılan konular ile ilgili alıştırmalar yapılacaktır. "</f>
        <v>#VALUE!</v>
      </c>
      <c r="S12" s="58"/>
      <c r="T12" s="58"/>
      <c r="U12" s="58"/>
      <c r="V12" s="58"/>
      <c r="W12" s="58"/>
      <c r="X12" s="58"/>
      <c r="Y12" s="58"/>
      <c r="Z12" s="59"/>
      <c r="AA12" s="22"/>
      <c r="AB12" s="25">
        <f>IFERROR(IF(D70&lt;50,"(BAŞARISIZ)","BAŞARILI"),0)</f>
        <v>0</v>
      </c>
      <c r="AC12" s="22"/>
      <c r="AD12" s="22"/>
      <c r="AE12" s="22"/>
      <c r="AF12" s="22"/>
      <c r="AG12" s="22"/>
      <c r="AH12" s="22"/>
      <c r="AI12" s="22"/>
    </row>
    <row r="13" spans="1:35" ht="20.100000000000001" customHeight="1" x14ac:dyDescent="0.25">
      <c r="A13" s="24">
        <v>2</v>
      </c>
      <c r="B13" s="95" t="s">
        <v>29</v>
      </c>
      <c r="C13" s="96"/>
      <c r="D13" s="97"/>
      <c r="E13" s="86" t="str">
        <f t="shared" si="0"/>
        <v/>
      </c>
      <c r="F13" s="86"/>
      <c r="G13" s="87"/>
      <c r="I13" s="49" t="s">
        <v>24</v>
      </c>
      <c r="J13" s="50"/>
      <c r="K13" s="50"/>
      <c r="L13" s="50"/>
      <c r="M13" s="50"/>
      <c r="N13" s="51"/>
      <c r="O13" s="77">
        <f>COUNTIF(Y36:Y69,"GEÇER")</f>
        <v>0</v>
      </c>
      <c r="P13" s="78"/>
      <c r="R13" s="60"/>
      <c r="S13" s="58"/>
      <c r="T13" s="58"/>
      <c r="U13" s="58"/>
      <c r="V13" s="58"/>
      <c r="W13" s="58"/>
      <c r="X13" s="58"/>
      <c r="Y13" s="58"/>
      <c r="Z13" s="59"/>
      <c r="AA13" s="22"/>
      <c r="AB13" s="25">
        <f>IFERROR(IF(E70&lt;50,"(BAŞARISIZ)","BAŞARILI"),0)</f>
        <v>0</v>
      </c>
      <c r="AC13" s="22"/>
      <c r="AD13" s="22"/>
      <c r="AE13" s="22"/>
      <c r="AF13" s="22"/>
      <c r="AG13" s="22"/>
      <c r="AH13" s="22"/>
      <c r="AI13" s="22"/>
    </row>
    <row r="14" spans="1:35" ht="20.100000000000001" customHeight="1" thickBot="1" x14ac:dyDescent="0.3">
      <c r="A14" s="24">
        <v>3</v>
      </c>
      <c r="B14" s="95" t="s">
        <v>30</v>
      </c>
      <c r="C14" s="96"/>
      <c r="D14" s="97"/>
      <c r="E14" s="86" t="str">
        <f t="shared" si="0"/>
        <v/>
      </c>
      <c r="F14" s="86"/>
      <c r="G14" s="87"/>
      <c r="I14" s="49" t="s">
        <v>25</v>
      </c>
      <c r="J14" s="50"/>
      <c r="K14" s="50"/>
      <c r="L14" s="50"/>
      <c r="M14" s="50"/>
      <c r="N14" s="51"/>
      <c r="O14" s="77">
        <f>COUNTIF(Y36:Y69,"ORTA")</f>
        <v>0</v>
      </c>
      <c r="P14" s="78"/>
      <c r="R14" s="61"/>
      <c r="S14" s="62"/>
      <c r="T14" s="62"/>
      <c r="U14" s="62"/>
      <c r="V14" s="62"/>
      <c r="W14" s="62"/>
      <c r="X14" s="62"/>
      <c r="Y14" s="62"/>
      <c r="Z14" s="63"/>
      <c r="AB14" s="25">
        <f>IFERROR(IF(F70&lt;50,"(BAŞARISIZ)","BAŞARILI"),0)</f>
        <v>0</v>
      </c>
      <c r="AC14" s="26"/>
    </row>
    <row r="15" spans="1:35" ht="20.100000000000001" customHeight="1" x14ac:dyDescent="0.25">
      <c r="A15" s="24">
        <v>4</v>
      </c>
      <c r="B15" s="95" t="s">
        <v>31</v>
      </c>
      <c r="C15" s="96"/>
      <c r="D15" s="97"/>
      <c r="E15" s="86" t="str">
        <f t="shared" si="0"/>
        <v/>
      </c>
      <c r="F15" s="86"/>
      <c r="G15" s="87"/>
      <c r="I15" s="49" t="s">
        <v>26</v>
      </c>
      <c r="J15" s="50"/>
      <c r="K15" s="50"/>
      <c r="L15" s="50"/>
      <c r="M15" s="50"/>
      <c r="N15" s="51"/>
      <c r="O15" s="77">
        <f>COUNTIF(Y36:Y69,"İYİ")</f>
        <v>0</v>
      </c>
      <c r="P15" s="78"/>
      <c r="R15" s="22"/>
      <c r="S15" s="22"/>
      <c r="T15" s="22"/>
      <c r="U15" s="22"/>
      <c r="V15" s="22"/>
      <c r="W15" s="22"/>
      <c r="X15" s="22"/>
      <c r="Y15" s="22"/>
      <c r="Z15" s="22"/>
      <c r="AB15" s="25">
        <f>IFERROR(IF(G70&lt;50,"(BAŞARISIZ)","BAŞARILI"),0)</f>
        <v>0</v>
      </c>
      <c r="AC15" s="26"/>
    </row>
    <row r="16" spans="1:35" ht="20.100000000000001" customHeight="1" thickBot="1" x14ac:dyDescent="0.3">
      <c r="A16" s="24">
        <v>5</v>
      </c>
      <c r="B16" s="95" t="s">
        <v>32</v>
      </c>
      <c r="C16" s="96"/>
      <c r="D16" s="97"/>
      <c r="E16" s="86" t="str">
        <f t="shared" si="0"/>
        <v/>
      </c>
      <c r="F16" s="86"/>
      <c r="G16" s="87"/>
      <c r="I16" s="83" t="s">
        <v>27</v>
      </c>
      <c r="J16" s="84"/>
      <c r="K16" s="84"/>
      <c r="L16" s="84"/>
      <c r="M16" s="84"/>
      <c r="N16" s="85"/>
      <c r="O16" s="75">
        <f>COUNTIF(Y36:Y69,"PEKİYİ")</f>
        <v>0</v>
      </c>
      <c r="P16" s="76"/>
      <c r="R16" s="22"/>
      <c r="S16" s="22"/>
      <c r="T16" s="22"/>
      <c r="U16" s="22"/>
      <c r="V16" s="22"/>
      <c r="W16" s="22"/>
      <c r="X16" s="22"/>
      <c r="Y16" s="22"/>
      <c r="Z16" s="22"/>
      <c r="AB16" s="25">
        <f>IFERROR(IF(H70&lt;50,"(BAŞARISIZ)","BAŞARILI"),0)</f>
        <v>0</v>
      </c>
      <c r="AC16" s="26"/>
    </row>
    <row r="17" spans="1:29" ht="20.100000000000001" customHeight="1" x14ac:dyDescent="0.25">
      <c r="A17" s="24">
        <v>6</v>
      </c>
      <c r="B17" s="95" t="s">
        <v>33</v>
      </c>
      <c r="C17" s="96"/>
      <c r="D17" s="97"/>
      <c r="E17" s="86" t="str">
        <f t="shared" si="0"/>
        <v/>
      </c>
      <c r="F17" s="86"/>
      <c r="G17" s="87"/>
      <c r="I17" s="91" t="s">
        <v>18</v>
      </c>
      <c r="J17" s="92"/>
      <c r="K17" s="92"/>
      <c r="L17" s="92"/>
      <c r="M17" s="92"/>
      <c r="N17" s="94"/>
      <c r="O17" s="73" t="str">
        <f>IFERROR(AVERAGE(X36:X69),"PUAN YOK")</f>
        <v>PUAN YOK</v>
      </c>
      <c r="P17" s="74"/>
      <c r="R17" s="22"/>
      <c r="S17" s="22"/>
      <c r="T17" s="22"/>
      <c r="U17" s="22"/>
      <c r="V17" s="22"/>
      <c r="W17" s="22"/>
      <c r="X17" s="22"/>
      <c r="Y17" s="22"/>
      <c r="Z17" s="22"/>
      <c r="AB17" s="25">
        <f>IFERROR(IF(I70&lt;50,"(BAŞARISIZ)","BAŞARILI"),0)</f>
        <v>0</v>
      </c>
      <c r="AC17" s="26"/>
    </row>
    <row r="18" spans="1:29" ht="20.100000000000001" customHeight="1" thickBot="1" x14ac:dyDescent="0.3">
      <c r="A18" s="24">
        <v>7</v>
      </c>
      <c r="B18" s="95" t="s">
        <v>34</v>
      </c>
      <c r="C18" s="96"/>
      <c r="D18" s="97"/>
      <c r="E18" s="86" t="str">
        <f t="shared" si="0"/>
        <v/>
      </c>
      <c r="F18" s="86"/>
      <c r="G18" s="87"/>
      <c r="I18" s="52" t="s">
        <v>19</v>
      </c>
      <c r="J18" s="53"/>
      <c r="K18" s="53"/>
      <c r="L18" s="53"/>
      <c r="M18" s="53"/>
      <c r="N18" s="54"/>
      <c r="O18" s="55" t="e">
        <f>IFERROR(SUM(O13:P16)/SUM(O12:P16),"PUAN YOK")*100</f>
        <v>#VALUE!</v>
      </c>
      <c r="P18" s="56"/>
      <c r="R18" s="22"/>
      <c r="S18" s="22"/>
      <c r="T18" s="22"/>
      <c r="U18" s="22"/>
      <c r="V18" s="22"/>
      <c r="W18" s="22"/>
      <c r="X18" s="22"/>
      <c r="Y18" s="22"/>
      <c r="Z18" s="22"/>
      <c r="AB18" s="25">
        <f>IFERROR(IF(J70&lt;50,"(BAŞARISIZ)","BAŞARILI"),0)</f>
        <v>0</v>
      </c>
      <c r="AC18" s="26"/>
    </row>
    <row r="19" spans="1:29" ht="20.100000000000001" customHeight="1" x14ac:dyDescent="0.25">
      <c r="A19" s="24">
        <v>8</v>
      </c>
      <c r="B19" s="95" t="s">
        <v>35</v>
      </c>
      <c r="C19" s="96"/>
      <c r="D19" s="97"/>
      <c r="E19" s="86" t="str">
        <f t="shared" si="0"/>
        <v/>
      </c>
      <c r="F19" s="86"/>
      <c r="G19" s="87"/>
      <c r="AB19" s="25">
        <f>IFERROR(IF(K70&lt;50,"(BAŞARISIZ)","BAŞARILI"),0)</f>
        <v>0</v>
      </c>
      <c r="AC19" s="26"/>
    </row>
    <row r="20" spans="1:29" ht="20.100000000000001" customHeight="1" x14ac:dyDescent="0.25">
      <c r="A20" s="24">
        <v>9</v>
      </c>
      <c r="B20" s="95" t="s">
        <v>36</v>
      </c>
      <c r="C20" s="96"/>
      <c r="D20" s="97"/>
      <c r="E20" s="86" t="str">
        <f t="shared" si="0"/>
        <v/>
      </c>
      <c r="F20" s="86"/>
      <c r="G20" s="87"/>
      <c r="AB20" s="25">
        <f>IFERROR(IF(L70&lt;50,"(BAŞARISIZ)","BAŞARILI"),0)</f>
        <v>0</v>
      </c>
    </row>
    <row r="21" spans="1:29" ht="20.100000000000001" customHeight="1" x14ac:dyDescent="0.25">
      <c r="A21" s="24">
        <v>10</v>
      </c>
      <c r="B21" s="95" t="s">
        <v>37</v>
      </c>
      <c r="C21" s="96"/>
      <c r="D21" s="97"/>
      <c r="E21" s="86" t="str">
        <f t="shared" si="0"/>
        <v/>
      </c>
      <c r="F21" s="86"/>
      <c r="G21" s="87"/>
      <c r="AB21" s="25">
        <f>IFERROR(IF(M70&lt;50,"(BAŞARISIZ)","BAŞARILI"),0)</f>
        <v>0</v>
      </c>
    </row>
    <row r="22" spans="1:29" ht="20.100000000000001" customHeight="1" x14ac:dyDescent="0.25">
      <c r="A22" s="24">
        <v>11</v>
      </c>
      <c r="B22" s="88"/>
      <c r="C22" s="89"/>
      <c r="D22" s="90"/>
      <c r="E22" s="86" t="str">
        <f>IF(AB22=0,"",AB22)</f>
        <v/>
      </c>
      <c r="F22" s="86"/>
      <c r="G22" s="87"/>
      <c r="AB22" s="25">
        <f>IFERROR(IF(N70&lt;50,"(BAŞARISIZ)","BAŞARILI"),0)</f>
        <v>0</v>
      </c>
    </row>
    <row r="23" spans="1:29" ht="20.100000000000001" customHeight="1" x14ac:dyDescent="0.25">
      <c r="A23" s="24">
        <v>12</v>
      </c>
      <c r="B23" s="88"/>
      <c r="C23" s="89"/>
      <c r="D23" s="90"/>
      <c r="E23" s="86" t="str">
        <f t="shared" ref="E23:E31" si="1">IF(AB23=0,"",AB23)</f>
        <v/>
      </c>
      <c r="F23" s="86"/>
      <c r="G23" s="87"/>
      <c r="AB23" s="25">
        <f>IFERROR(IF(O70&lt;50,"(BAŞARISIZ)","BAŞARILI"),0)</f>
        <v>0</v>
      </c>
    </row>
    <row r="24" spans="1:29" ht="20.100000000000001" customHeight="1" x14ac:dyDescent="0.25">
      <c r="A24" s="24">
        <v>13</v>
      </c>
      <c r="B24" s="88"/>
      <c r="C24" s="89"/>
      <c r="D24" s="90"/>
      <c r="E24" s="86" t="str">
        <f t="shared" si="1"/>
        <v/>
      </c>
      <c r="F24" s="86"/>
      <c r="G24" s="87"/>
      <c r="AB24" s="25">
        <f>IFERROR(IF(P70&lt;50,"(BAŞARISIZ)","BAŞARILI"),0)</f>
        <v>0</v>
      </c>
    </row>
    <row r="25" spans="1:29" ht="20.100000000000001" customHeight="1" x14ac:dyDescent="0.25">
      <c r="A25" s="24">
        <v>14</v>
      </c>
      <c r="B25" s="88"/>
      <c r="C25" s="89"/>
      <c r="D25" s="90"/>
      <c r="E25" s="86" t="str">
        <f t="shared" si="1"/>
        <v/>
      </c>
      <c r="F25" s="86"/>
      <c r="G25" s="87"/>
      <c r="AB25" s="25">
        <f>IFERROR(IF(Q70&lt;50,"(BAŞARISIZ)","BAŞARILI"),0)</f>
        <v>0</v>
      </c>
    </row>
    <row r="26" spans="1:29" ht="20.100000000000001" customHeight="1" x14ac:dyDescent="0.25">
      <c r="A26" s="24">
        <v>15</v>
      </c>
      <c r="B26" s="88"/>
      <c r="C26" s="89"/>
      <c r="D26" s="90"/>
      <c r="E26" s="86" t="str">
        <f t="shared" si="1"/>
        <v/>
      </c>
      <c r="F26" s="86"/>
      <c r="G26" s="87"/>
      <c r="AB26" s="25">
        <f>IFERROR(IF(R70&lt;50,"(BAŞARISIZ)","BAŞARILI"),0)</f>
        <v>0</v>
      </c>
    </row>
    <row r="27" spans="1:29" ht="20.100000000000001" customHeight="1" x14ac:dyDescent="0.25">
      <c r="A27" s="24">
        <v>16</v>
      </c>
      <c r="B27" s="88"/>
      <c r="C27" s="89"/>
      <c r="D27" s="90"/>
      <c r="E27" s="86" t="str">
        <f t="shared" si="1"/>
        <v/>
      </c>
      <c r="F27" s="86"/>
      <c r="G27" s="87"/>
      <c r="AB27" s="25">
        <f>IFERROR(IF(S70&lt;50,"(BAŞARISIZ)","BAŞARILI"),0)</f>
        <v>0</v>
      </c>
    </row>
    <row r="28" spans="1:29" ht="20.100000000000001" customHeight="1" x14ac:dyDescent="0.25">
      <c r="A28" s="24">
        <v>17</v>
      </c>
      <c r="B28" s="88"/>
      <c r="C28" s="89"/>
      <c r="D28" s="90"/>
      <c r="E28" s="86" t="str">
        <f t="shared" si="1"/>
        <v/>
      </c>
      <c r="F28" s="86"/>
      <c r="G28" s="87"/>
      <c r="AB28" s="25">
        <f>IFERROR(IF(T70&lt;50,"(BAŞARISIZ)","BAŞARILI"),0)</f>
        <v>0</v>
      </c>
    </row>
    <row r="29" spans="1:29" ht="20.100000000000001" customHeight="1" x14ac:dyDescent="0.25">
      <c r="A29" s="24">
        <v>18</v>
      </c>
      <c r="B29" s="88"/>
      <c r="C29" s="89"/>
      <c r="D29" s="90"/>
      <c r="E29" s="86" t="str">
        <f t="shared" si="1"/>
        <v/>
      </c>
      <c r="F29" s="86"/>
      <c r="G29" s="87"/>
      <c r="AB29" s="25">
        <f>IFERROR(IF(U70&lt;50,"(BAŞARISIZ)","BAŞARILI"),0)</f>
        <v>0</v>
      </c>
    </row>
    <row r="30" spans="1:29" ht="20.100000000000001" customHeight="1" x14ac:dyDescent="0.25">
      <c r="A30" s="24">
        <v>19</v>
      </c>
      <c r="B30" s="88"/>
      <c r="C30" s="89"/>
      <c r="D30" s="90"/>
      <c r="E30" s="86" t="str">
        <f t="shared" si="1"/>
        <v/>
      </c>
      <c r="F30" s="86"/>
      <c r="G30" s="87"/>
      <c r="AB30" s="25">
        <f>IFERROR(IF(V70&lt;50,"(BAŞARISIZ)","BAŞARILI"),0)</f>
        <v>0</v>
      </c>
    </row>
    <row r="31" spans="1:29" ht="20.100000000000001" customHeight="1" thickBot="1" x14ac:dyDescent="0.3">
      <c r="A31" s="27">
        <v>20</v>
      </c>
      <c r="B31" s="109"/>
      <c r="C31" s="110"/>
      <c r="D31" s="111"/>
      <c r="E31" s="107" t="str">
        <f t="shared" si="1"/>
        <v/>
      </c>
      <c r="F31" s="107"/>
      <c r="G31" s="108"/>
      <c r="AB31" s="25">
        <f>IFERROR(IF(W70&lt;50,"(BAŞARISIZ)","BAŞARILI"),0)</f>
        <v>0</v>
      </c>
    </row>
    <row r="33" spans="1:26" ht="20.100000000000001" customHeight="1" x14ac:dyDescent="0.25">
      <c r="A33" s="101" t="s">
        <v>6</v>
      </c>
      <c r="B33" s="102"/>
      <c r="C33" s="103"/>
      <c r="D33" s="45" t="s">
        <v>41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 t="s">
        <v>2</v>
      </c>
      <c r="Y33" s="45"/>
      <c r="Z33" s="45"/>
    </row>
    <row r="34" spans="1:26" ht="20.100000000000001" customHeight="1" x14ac:dyDescent="0.25">
      <c r="A34" s="104"/>
      <c r="B34" s="105"/>
      <c r="C34" s="106"/>
      <c r="D34" s="38">
        <v>10</v>
      </c>
      <c r="E34" s="38">
        <v>10</v>
      </c>
      <c r="F34" s="38">
        <v>10</v>
      </c>
      <c r="G34" s="38">
        <v>10</v>
      </c>
      <c r="H34" s="38">
        <v>10</v>
      </c>
      <c r="I34" s="38">
        <v>10</v>
      </c>
      <c r="J34" s="38">
        <v>10</v>
      </c>
      <c r="K34" s="38">
        <v>10</v>
      </c>
      <c r="L34" s="38">
        <v>10</v>
      </c>
      <c r="M34" s="38">
        <v>10</v>
      </c>
      <c r="N34" s="38">
        <v>10</v>
      </c>
      <c r="O34" s="38">
        <v>10</v>
      </c>
      <c r="P34" s="38">
        <v>10</v>
      </c>
      <c r="Q34" s="38">
        <v>10</v>
      </c>
      <c r="R34" s="38">
        <v>10</v>
      </c>
      <c r="S34" s="38">
        <v>10</v>
      </c>
      <c r="T34" s="38">
        <v>10</v>
      </c>
      <c r="U34" s="38">
        <v>10</v>
      </c>
      <c r="V34" s="38">
        <v>10</v>
      </c>
      <c r="W34" s="38">
        <v>10</v>
      </c>
      <c r="X34" s="98" t="s">
        <v>38</v>
      </c>
      <c r="Y34" s="99"/>
      <c r="Z34" s="100"/>
    </row>
    <row r="35" spans="1:26" ht="20.100000000000001" customHeight="1" x14ac:dyDescent="0.25">
      <c r="A35" s="28" t="s">
        <v>5</v>
      </c>
      <c r="B35" s="28" t="s">
        <v>3</v>
      </c>
      <c r="C35" s="29" t="s">
        <v>4</v>
      </c>
      <c r="D35" s="28">
        <v>1</v>
      </c>
      <c r="E35" s="28">
        <v>2</v>
      </c>
      <c r="F35" s="28">
        <v>3</v>
      </c>
      <c r="G35" s="28">
        <v>4</v>
      </c>
      <c r="H35" s="28">
        <v>5</v>
      </c>
      <c r="I35" s="28">
        <v>6</v>
      </c>
      <c r="J35" s="28">
        <v>7</v>
      </c>
      <c r="K35" s="28">
        <v>8</v>
      </c>
      <c r="L35" s="28">
        <v>9</v>
      </c>
      <c r="M35" s="28">
        <v>10</v>
      </c>
      <c r="N35" s="28">
        <v>11</v>
      </c>
      <c r="O35" s="28">
        <v>12</v>
      </c>
      <c r="P35" s="28">
        <v>13</v>
      </c>
      <c r="Q35" s="28">
        <v>14</v>
      </c>
      <c r="R35" s="28">
        <v>15</v>
      </c>
      <c r="S35" s="28">
        <v>16</v>
      </c>
      <c r="T35" s="28">
        <v>17</v>
      </c>
      <c r="U35" s="28">
        <v>18</v>
      </c>
      <c r="V35" s="28">
        <v>19</v>
      </c>
      <c r="W35" s="28">
        <v>20</v>
      </c>
      <c r="X35" s="29" t="s">
        <v>0</v>
      </c>
      <c r="Y35" s="28" t="s">
        <v>1</v>
      </c>
      <c r="Z35" s="28" t="s">
        <v>7</v>
      </c>
    </row>
    <row r="36" spans="1:26" ht="20.100000000000001" customHeight="1" x14ac:dyDescent="0.25">
      <c r="A36" s="30">
        <v>1</v>
      </c>
      <c r="B36" s="36"/>
      <c r="C36" s="3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31" t="str">
        <f t="shared" ref="X36:X67" si="2">IF(C36="","",SUM(D36:W36))</f>
        <v/>
      </c>
      <c r="Y36" s="32" t="str">
        <f t="shared" ref="Y36:Y67" si="3">IF(C36="","",IF(X36&lt;50,"GEÇMEZ",IF(X36&lt;60,"GEÇER",IF(X36&lt;70,"ORTA",IF(X36&lt;85,"İYİ","PEKİYİ")))))</f>
        <v/>
      </c>
      <c r="Z36" s="11"/>
    </row>
    <row r="37" spans="1:26" ht="20.100000000000001" customHeight="1" x14ac:dyDescent="0.25">
      <c r="A37" s="30">
        <v>2</v>
      </c>
      <c r="B37" s="36"/>
      <c r="C37" s="3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31" t="str">
        <f t="shared" si="2"/>
        <v/>
      </c>
      <c r="Y37" s="32" t="str">
        <f t="shared" si="3"/>
        <v/>
      </c>
      <c r="Z37" s="11"/>
    </row>
    <row r="38" spans="1:26" ht="20.100000000000001" customHeight="1" x14ac:dyDescent="0.25">
      <c r="A38" s="30">
        <v>3</v>
      </c>
      <c r="B38" s="36"/>
      <c r="C38" s="3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31" t="str">
        <f t="shared" si="2"/>
        <v/>
      </c>
      <c r="Y38" s="32" t="str">
        <f t="shared" si="3"/>
        <v/>
      </c>
      <c r="Z38" s="11"/>
    </row>
    <row r="39" spans="1:26" ht="20.100000000000001" customHeight="1" x14ac:dyDescent="0.25">
      <c r="A39" s="30">
        <v>4</v>
      </c>
      <c r="B39" s="36"/>
      <c r="C39" s="3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1" t="str">
        <f t="shared" si="2"/>
        <v/>
      </c>
      <c r="Y39" s="32" t="str">
        <f t="shared" si="3"/>
        <v/>
      </c>
      <c r="Z39" s="11"/>
    </row>
    <row r="40" spans="1:26" ht="20.100000000000001" customHeight="1" x14ac:dyDescent="0.25">
      <c r="A40" s="30">
        <v>5</v>
      </c>
      <c r="B40" s="36"/>
      <c r="C40" s="3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1" t="str">
        <f t="shared" si="2"/>
        <v/>
      </c>
      <c r="Y40" s="32" t="str">
        <f t="shared" si="3"/>
        <v/>
      </c>
      <c r="Z40" s="11"/>
    </row>
    <row r="41" spans="1:26" ht="20.100000000000001" customHeight="1" x14ac:dyDescent="0.25">
      <c r="A41" s="30">
        <v>6</v>
      </c>
      <c r="B41" s="36"/>
      <c r="C41" s="3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1" t="str">
        <f t="shared" si="2"/>
        <v/>
      </c>
      <c r="Y41" s="32" t="str">
        <f t="shared" si="3"/>
        <v/>
      </c>
      <c r="Z41" s="11"/>
    </row>
    <row r="42" spans="1:26" ht="20.100000000000001" customHeight="1" x14ac:dyDescent="0.25">
      <c r="A42" s="30">
        <v>7</v>
      </c>
      <c r="B42" s="36"/>
      <c r="C42" s="3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31" t="str">
        <f t="shared" si="2"/>
        <v/>
      </c>
      <c r="Y42" s="32" t="str">
        <f t="shared" si="3"/>
        <v/>
      </c>
      <c r="Z42" s="11"/>
    </row>
    <row r="43" spans="1:26" ht="20.100000000000001" customHeight="1" x14ac:dyDescent="0.25">
      <c r="A43" s="30">
        <v>8</v>
      </c>
      <c r="B43" s="36"/>
      <c r="C43" s="3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31" t="str">
        <f t="shared" si="2"/>
        <v/>
      </c>
      <c r="Y43" s="32" t="str">
        <f t="shared" si="3"/>
        <v/>
      </c>
      <c r="Z43" s="11"/>
    </row>
    <row r="44" spans="1:26" ht="20.100000000000001" customHeight="1" x14ac:dyDescent="0.25">
      <c r="A44" s="30">
        <v>9</v>
      </c>
      <c r="B44" s="36"/>
      <c r="C44" s="3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31" t="str">
        <f t="shared" si="2"/>
        <v/>
      </c>
      <c r="Y44" s="32" t="str">
        <f t="shared" si="3"/>
        <v/>
      </c>
      <c r="Z44" s="11"/>
    </row>
    <row r="45" spans="1:26" ht="20.100000000000001" customHeight="1" x14ac:dyDescent="0.25">
      <c r="A45" s="30">
        <v>10</v>
      </c>
      <c r="B45" s="36"/>
      <c r="C45" s="3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31" t="str">
        <f t="shared" si="2"/>
        <v/>
      </c>
      <c r="Y45" s="32" t="str">
        <f t="shared" si="3"/>
        <v/>
      </c>
      <c r="Z45" s="11"/>
    </row>
    <row r="46" spans="1:26" ht="20.100000000000001" customHeight="1" x14ac:dyDescent="0.25">
      <c r="A46" s="30">
        <v>11</v>
      </c>
      <c r="B46" s="36"/>
      <c r="C46" s="3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31" t="str">
        <f t="shared" si="2"/>
        <v/>
      </c>
      <c r="Y46" s="32" t="str">
        <f t="shared" si="3"/>
        <v/>
      </c>
      <c r="Z46" s="11"/>
    </row>
    <row r="47" spans="1:26" ht="20.100000000000001" customHeight="1" x14ac:dyDescent="0.25">
      <c r="A47" s="30">
        <v>12</v>
      </c>
      <c r="B47" s="36"/>
      <c r="C47" s="3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31" t="str">
        <f t="shared" si="2"/>
        <v/>
      </c>
      <c r="Y47" s="32" t="str">
        <f t="shared" si="3"/>
        <v/>
      </c>
      <c r="Z47" s="11"/>
    </row>
    <row r="48" spans="1:26" ht="20.100000000000001" customHeight="1" x14ac:dyDescent="0.25">
      <c r="A48" s="30">
        <v>13</v>
      </c>
      <c r="B48" s="36"/>
      <c r="C48" s="3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1" t="str">
        <f t="shared" si="2"/>
        <v/>
      </c>
      <c r="Y48" s="32" t="str">
        <f t="shared" si="3"/>
        <v/>
      </c>
      <c r="Z48" s="11"/>
    </row>
    <row r="49" spans="1:26" ht="20.100000000000001" customHeight="1" x14ac:dyDescent="0.25">
      <c r="A49" s="30">
        <v>14</v>
      </c>
      <c r="B49" s="36"/>
      <c r="C49" s="3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31" t="str">
        <f t="shared" si="2"/>
        <v/>
      </c>
      <c r="Y49" s="32" t="str">
        <f t="shared" si="3"/>
        <v/>
      </c>
      <c r="Z49" s="11"/>
    </row>
    <row r="50" spans="1:26" ht="20.100000000000001" customHeight="1" x14ac:dyDescent="0.25">
      <c r="A50" s="30">
        <v>15</v>
      </c>
      <c r="B50" s="36"/>
      <c r="C50" s="3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31" t="str">
        <f t="shared" si="2"/>
        <v/>
      </c>
      <c r="Y50" s="32" t="str">
        <f t="shared" si="3"/>
        <v/>
      </c>
      <c r="Z50" s="11"/>
    </row>
    <row r="51" spans="1:26" ht="20.100000000000001" customHeight="1" x14ac:dyDescent="0.25">
      <c r="A51" s="30">
        <v>16</v>
      </c>
      <c r="B51" s="36"/>
      <c r="C51" s="3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31" t="str">
        <f t="shared" si="2"/>
        <v/>
      </c>
      <c r="Y51" s="32" t="str">
        <f t="shared" si="3"/>
        <v/>
      </c>
      <c r="Z51" s="11"/>
    </row>
    <row r="52" spans="1:26" ht="20.100000000000001" customHeight="1" x14ac:dyDescent="0.25">
      <c r="A52" s="30">
        <v>17</v>
      </c>
      <c r="B52" s="36"/>
      <c r="C52" s="3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1" t="str">
        <f t="shared" si="2"/>
        <v/>
      </c>
      <c r="Y52" s="32" t="str">
        <f t="shared" si="3"/>
        <v/>
      </c>
      <c r="Z52" s="11"/>
    </row>
    <row r="53" spans="1:26" ht="20.100000000000001" customHeight="1" x14ac:dyDescent="0.25">
      <c r="A53" s="30">
        <v>18</v>
      </c>
      <c r="B53" s="36"/>
      <c r="C53" s="3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31" t="str">
        <f t="shared" si="2"/>
        <v/>
      </c>
      <c r="Y53" s="32" t="str">
        <f t="shared" si="3"/>
        <v/>
      </c>
      <c r="Z53" s="11"/>
    </row>
    <row r="54" spans="1:26" ht="20.100000000000001" customHeight="1" x14ac:dyDescent="0.25">
      <c r="A54" s="30">
        <v>19</v>
      </c>
      <c r="B54" s="36"/>
      <c r="C54" s="3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31" t="str">
        <f t="shared" si="2"/>
        <v/>
      </c>
      <c r="Y54" s="32" t="str">
        <f t="shared" si="3"/>
        <v/>
      </c>
      <c r="Z54" s="11"/>
    </row>
    <row r="55" spans="1:26" ht="20.100000000000001" customHeight="1" x14ac:dyDescent="0.25">
      <c r="A55" s="30">
        <v>20</v>
      </c>
      <c r="B55" s="36"/>
      <c r="C55" s="3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31" t="str">
        <f t="shared" si="2"/>
        <v/>
      </c>
      <c r="Y55" s="32" t="str">
        <f t="shared" si="3"/>
        <v/>
      </c>
      <c r="Z55" s="11"/>
    </row>
    <row r="56" spans="1:26" ht="20.100000000000001" customHeight="1" x14ac:dyDescent="0.25">
      <c r="A56" s="30">
        <v>21</v>
      </c>
      <c r="B56" s="36"/>
      <c r="C56" s="3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1" t="str">
        <f t="shared" si="2"/>
        <v/>
      </c>
      <c r="Y56" s="32" t="str">
        <f t="shared" si="3"/>
        <v/>
      </c>
      <c r="Z56" s="11"/>
    </row>
    <row r="57" spans="1:26" ht="20.100000000000001" customHeight="1" x14ac:dyDescent="0.25">
      <c r="A57" s="30">
        <v>22</v>
      </c>
      <c r="B57" s="36"/>
      <c r="C57" s="3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31" t="str">
        <f t="shared" si="2"/>
        <v/>
      </c>
      <c r="Y57" s="32" t="str">
        <f t="shared" si="3"/>
        <v/>
      </c>
      <c r="Z57" s="11"/>
    </row>
    <row r="58" spans="1:26" ht="20.100000000000001" customHeight="1" x14ac:dyDescent="0.25">
      <c r="A58" s="30">
        <v>23</v>
      </c>
      <c r="B58" s="36"/>
      <c r="C58" s="3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31" t="str">
        <f t="shared" si="2"/>
        <v/>
      </c>
      <c r="Y58" s="32" t="str">
        <f t="shared" si="3"/>
        <v/>
      </c>
      <c r="Z58" s="11"/>
    </row>
    <row r="59" spans="1:26" ht="20.100000000000001" customHeight="1" x14ac:dyDescent="0.25">
      <c r="A59" s="30">
        <v>24</v>
      </c>
      <c r="B59" s="36"/>
      <c r="C59" s="3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1" t="str">
        <f t="shared" si="2"/>
        <v/>
      </c>
      <c r="Y59" s="32" t="str">
        <f t="shared" si="3"/>
        <v/>
      </c>
      <c r="Z59" s="11"/>
    </row>
    <row r="60" spans="1:26" ht="20.100000000000001" customHeight="1" x14ac:dyDescent="0.25">
      <c r="A60" s="30">
        <v>25</v>
      </c>
      <c r="B60" s="36"/>
      <c r="C60" s="3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1" t="str">
        <f t="shared" si="2"/>
        <v/>
      </c>
      <c r="Y60" s="32" t="str">
        <f t="shared" si="3"/>
        <v/>
      </c>
      <c r="Z60" s="11"/>
    </row>
    <row r="61" spans="1:26" ht="20.100000000000001" customHeight="1" x14ac:dyDescent="0.25">
      <c r="A61" s="30">
        <v>26</v>
      </c>
      <c r="B61" s="36"/>
      <c r="C61" s="3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1" t="str">
        <f t="shared" si="2"/>
        <v/>
      </c>
      <c r="Y61" s="32" t="str">
        <f t="shared" si="3"/>
        <v/>
      </c>
      <c r="Z61" s="11"/>
    </row>
    <row r="62" spans="1:26" ht="20.100000000000001" customHeight="1" x14ac:dyDescent="0.25">
      <c r="A62" s="30">
        <v>27</v>
      </c>
      <c r="B62" s="36"/>
      <c r="C62" s="3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1" t="str">
        <f t="shared" si="2"/>
        <v/>
      </c>
      <c r="Y62" s="32" t="str">
        <f t="shared" si="3"/>
        <v/>
      </c>
      <c r="Z62" s="11"/>
    </row>
    <row r="63" spans="1:26" ht="20.100000000000001" customHeight="1" x14ac:dyDescent="0.25">
      <c r="A63" s="30">
        <v>28</v>
      </c>
      <c r="B63" s="36"/>
      <c r="C63" s="3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1" t="str">
        <f t="shared" si="2"/>
        <v/>
      </c>
      <c r="Y63" s="32" t="str">
        <f t="shared" si="3"/>
        <v/>
      </c>
      <c r="Z63" s="11"/>
    </row>
    <row r="64" spans="1:26" ht="20.100000000000001" customHeight="1" x14ac:dyDescent="0.25">
      <c r="A64" s="30">
        <v>29</v>
      </c>
      <c r="B64" s="36"/>
      <c r="C64" s="3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1" t="str">
        <f t="shared" si="2"/>
        <v/>
      </c>
      <c r="Y64" s="32" t="str">
        <f t="shared" si="3"/>
        <v/>
      </c>
      <c r="Z64" s="11"/>
    </row>
    <row r="65" spans="1:26" ht="20.100000000000001" customHeight="1" x14ac:dyDescent="0.25">
      <c r="A65" s="30">
        <v>30</v>
      </c>
      <c r="B65" s="36"/>
      <c r="C65" s="3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1" t="str">
        <f t="shared" si="2"/>
        <v/>
      </c>
      <c r="Y65" s="32" t="str">
        <f t="shared" si="3"/>
        <v/>
      </c>
      <c r="Z65" s="11"/>
    </row>
    <row r="66" spans="1:26" ht="20.100000000000001" customHeight="1" x14ac:dyDescent="0.25">
      <c r="A66" s="30">
        <v>31</v>
      </c>
      <c r="B66" s="36"/>
      <c r="C66" s="3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1" t="str">
        <f t="shared" si="2"/>
        <v/>
      </c>
      <c r="Y66" s="32" t="str">
        <f t="shared" si="3"/>
        <v/>
      </c>
      <c r="Z66" s="11"/>
    </row>
    <row r="67" spans="1:26" ht="20.100000000000001" customHeight="1" x14ac:dyDescent="0.25">
      <c r="A67" s="30">
        <v>32</v>
      </c>
      <c r="B67" s="12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1" t="str">
        <f t="shared" si="2"/>
        <v/>
      </c>
      <c r="Y67" s="32" t="str">
        <f t="shared" si="3"/>
        <v/>
      </c>
      <c r="Z67" s="11"/>
    </row>
    <row r="68" spans="1:26" ht="20.100000000000001" customHeight="1" x14ac:dyDescent="0.25">
      <c r="A68" s="30">
        <v>33</v>
      </c>
      <c r="B68" s="1"/>
      <c r="C68" s="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1" t="str">
        <f>IF(C68="","",SUM(D68:W68))</f>
        <v/>
      </c>
      <c r="Y68" s="32" t="str">
        <f>IF(C68="","",IF(X68&lt;50,"GEÇMEZ",IF(X68&lt;60,"GEÇER",IF(X68&lt;70,"ORTA",IF(X68&lt;85,"İYİ","PEKİYİ")))))</f>
        <v/>
      </c>
      <c r="Z68" s="11"/>
    </row>
    <row r="69" spans="1:26" ht="20.100000000000001" customHeight="1" x14ac:dyDescent="0.25">
      <c r="A69" s="30">
        <v>34</v>
      </c>
      <c r="B69" s="1"/>
      <c r="C69" s="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33" t="str">
        <f>IF(C69="","",SUM(D69:W69))</f>
        <v/>
      </c>
      <c r="Y69" s="34" t="str">
        <f>IF(C69="","",IF(X69&lt;50,"GEÇMEZ",IF(X69&lt;60,"GEÇER",IF(X69&lt;70,"ORTA",IF(X69&lt;85,"İYİ","PEKİYİ")))))</f>
        <v/>
      </c>
      <c r="Z69" s="11"/>
    </row>
    <row r="70" spans="1:26" x14ac:dyDescent="0.25">
      <c r="D70" s="35" t="e">
        <f>AVERAGE(D36:D69)*100/D34</f>
        <v>#DIV/0!</v>
      </c>
      <c r="E70" s="35" t="e">
        <f t="shared" ref="E70:W70" si="4">AVERAGE(E36:E69)*100/E34</f>
        <v>#DIV/0!</v>
      </c>
      <c r="F70" s="35" t="e">
        <f t="shared" si="4"/>
        <v>#DIV/0!</v>
      </c>
      <c r="G70" s="35" t="e">
        <f t="shared" si="4"/>
        <v>#DIV/0!</v>
      </c>
      <c r="H70" s="35" t="e">
        <f t="shared" si="4"/>
        <v>#DIV/0!</v>
      </c>
      <c r="I70" s="35" t="e">
        <f t="shared" si="4"/>
        <v>#DIV/0!</v>
      </c>
      <c r="J70" s="35" t="e">
        <f t="shared" si="4"/>
        <v>#DIV/0!</v>
      </c>
      <c r="K70" s="35" t="e">
        <f t="shared" si="4"/>
        <v>#DIV/0!</v>
      </c>
      <c r="L70" s="35" t="e">
        <f t="shared" si="4"/>
        <v>#DIV/0!</v>
      </c>
      <c r="M70" s="35" t="e">
        <f t="shared" si="4"/>
        <v>#DIV/0!</v>
      </c>
      <c r="N70" s="35" t="e">
        <f t="shared" si="4"/>
        <v>#DIV/0!</v>
      </c>
      <c r="O70" s="35" t="e">
        <f t="shared" si="4"/>
        <v>#DIV/0!</v>
      </c>
      <c r="P70" s="35" t="e">
        <f t="shared" si="4"/>
        <v>#DIV/0!</v>
      </c>
      <c r="Q70" s="35" t="e">
        <f t="shared" si="4"/>
        <v>#DIV/0!</v>
      </c>
      <c r="R70" s="35" t="e">
        <f t="shared" si="4"/>
        <v>#DIV/0!</v>
      </c>
      <c r="S70" s="35" t="e">
        <f t="shared" si="4"/>
        <v>#DIV/0!</v>
      </c>
      <c r="T70" s="35" t="e">
        <f t="shared" si="4"/>
        <v>#DIV/0!</v>
      </c>
      <c r="U70" s="35" t="e">
        <f t="shared" si="4"/>
        <v>#DIV/0!</v>
      </c>
      <c r="V70" s="35" t="e">
        <f t="shared" si="4"/>
        <v>#DIV/0!</v>
      </c>
      <c r="W70" s="35" t="e">
        <f t="shared" si="4"/>
        <v>#DIV/0!</v>
      </c>
    </row>
    <row r="73" spans="1:26" x14ac:dyDescent="0.25">
      <c r="C73" s="19" t="s">
        <v>40</v>
      </c>
    </row>
    <row r="74" spans="1:26" x14ac:dyDescent="0.25">
      <c r="C74" s="39" t="s">
        <v>39</v>
      </c>
    </row>
  </sheetData>
  <sheetProtection password="CC01" sheet="1" objects="1" scenarios="1"/>
  <mergeCells count="72">
    <mergeCell ref="E18:G18"/>
    <mergeCell ref="B31:D31"/>
    <mergeCell ref="B30:D30"/>
    <mergeCell ref="B11:D11"/>
    <mergeCell ref="E11:G11"/>
    <mergeCell ref="B29:D29"/>
    <mergeCell ref="B28:D28"/>
    <mergeCell ref="B27:D27"/>
    <mergeCell ref="B26:D26"/>
    <mergeCell ref="B25:D25"/>
    <mergeCell ref="B18:D18"/>
    <mergeCell ref="B17:D17"/>
    <mergeCell ref="B16:D16"/>
    <mergeCell ref="B15:D15"/>
    <mergeCell ref="B14:D14"/>
    <mergeCell ref="B23:D23"/>
    <mergeCell ref="X34:Z34"/>
    <mergeCell ref="A33:C34"/>
    <mergeCell ref="E21:G21"/>
    <mergeCell ref="E20:G20"/>
    <mergeCell ref="E29:G29"/>
    <mergeCell ref="E28:G28"/>
    <mergeCell ref="E27:G27"/>
    <mergeCell ref="E26:G26"/>
    <mergeCell ref="E25:G25"/>
    <mergeCell ref="E24:G24"/>
    <mergeCell ref="E23:G23"/>
    <mergeCell ref="E22:G22"/>
    <mergeCell ref="E31:G31"/>
    <mergeCell ref="B21:D21"/>
    <mergeCell ref="B20:D20"/>
    <mergeCell ref="B22:D22"/>
    <mergeCell ref="E30:G30"/>
    <mergeCell ref="B24:D24"/>
    <mergeCell ref="I13:N13"/>
    <mergeCell ref="I12:N12"/>
    <mergeCell ref="I14:N14"/>
    <mergeCell ref="I17:N17"/>
    <mergeCell ref="E14:G14"/>
    <mergeCell ref="E13:G13"/>
    <mergeCell ref="E12:G12"/>
    <mergeCell ref="B13:D13"/>
    <mergeCell ref="B12:D12"/>
    <mergeCell ref="E17:G17"/>
    <mergeCell ref="E16:G16"/>
    <mergeCell ref="E15:G15"/>
    <mergeCell ref="B19:D19"/>
    <mergeCell ref="E19:G19"/>
    <mergeCell ref="O17:P17"/>
    <mergeCell ref="O16:P16"/>
    <mergeCell ref="O15:P15"/>
    <mergeCell ref="O14:P14"/>
    <mergeCell ref="K8:P8"/>
    <mergeCell ref="O13:P13"/>
    <mergeCell ref="O12:P12"/>
    <mergeCell ref="I16:N16"/>
    <mergeCell ref="A8:B8"/>
    <mergeCell ref="A7:B7"/>
    <mergeCell ref="A1:Z1"/>
    <mergeCell ref="D33:W33"/>
    <mergeCell ref="X33:Z33"/>
    <mergeCell ref="I11:P11"/>
    <mergeCell ref="I15:N15"/>
    <mergeCell ref="I18:N18"/>
    <mergeCell ref="O18:P18"/>
    <mergeCell ref="R12:Z14"/>
    <mergeCell ref="R11:Z11"/>
    <mergeCell ref="K7:P7"/>
    <mergeCell ref="K6:P6"/>
    <mergeCell ref="K5:P5"/>
    <mergeCell ref="A6:B6"/>
    <mergeCell ref="A5:B5"/>
  </mergeCells>
  <conditionalFormatting sqref="E12">
    <cfRule type="colorScale" priority="2">
      <colorScale>
        <cfvo type="formula" val="&quot;&quot;&quot;(BAŞARISIZ)&quot;&quot;&quot;"/>
        <cfvo type="formula" val="&quot;&quot;&quot;BAŞARILI&quot;&quot;&quot;"/>
        <color rgb="FFFF0000"/>
        <color theme="1"/>
      </colorScale>
    </cfRule>
    <cfRule type="expression" dxfId="0" priority="1">
      <formula>$E$12="(BAŞARISIZ)"</formula>
    </cfRule>
  </conditionalFormatting>
  <hyperlinks>
    <hyperlink ref="C74" r:id="rId1"/>
  </hyperlinks>
  <printOptions horizontalCentered="1" verticalCentered="1"/>
  <pageMargins left="0.31496062992125984" right="0.27559055118110237" top="0.27559055118110237" bottom="0.27559055118110237" header="0.31496062992125984" footer="0.31496062992125984"/>
  <pageSetup paperSize="9" scale="59" orientation="portrait" horizontalDpi="300" verticalDpi="300" r:id="rId2"/>
  <colBreaks count="1" manualBreakCount="1">
    <brk id="2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Bartu</dc:creator>
  <cp:lastModifiedBy>ADMİN</cp:lastModifiedBy>
  <cp:lastPrinted>2013-12-03T07:02:03Z</cp:lastPrinted>
  <dcterms:created xsi:type="dcterms:W3CDTF">2013-11-14T11:14:50Z</dcterms:created>
  <dcterms:modified xsi:type="dcterms:W3CDTF">2016-12-21T22:19:36Z</dcterms:modified>
</cp:coreProperties>
</file>